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tilisateur\Desktop\STOKAGE\CHEZVERONALICE\chezveronalice\fichieratelecharger_fichiers\DOCUMENTS Espace membres\"/>
    </mc:Choice>
  </mc:AlternateContent>
  <bookViews>
    <workbookView xWindow="0" yWindow="0" windowWidth="24000" windowHeight="9636"/>
  </bookViews>
  <sheets>
    <sheet name="cours cassation heures" sheetId="4" r:id="rId1"/>
    <sheet name="cours cassation euro"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4" l="1"/>
  <c r="C42" i="4"/>
  <c r="H10" i="4" s="1"/>
  <c r="H15" i="4" s="1"/>
  <c r="H21" i="4" s="1"/>
  <c r="I15" i="4"/>
  <c r="I21" i="4" s="1"/>
  <c r="I10" i="4"/>
  <c r="H23" i="4" l="1"/>
  <c r="H25" i="4" s="1"/>
  <c r="H27" i="4" s="1"/>
  <c r="I10" i="3"/>
  <c r="F13" i="3"/>
  <c r="I15" i="3"/>
  <c r="I21" i="3"/>
  <c r="C42" i="3"/>
  <c r="H10" i="3" s="1"/>
  <c r="H15" i="3" s="1"/>
  <c r="H21" i="3" s="1"/>
  <c r="H23" i="3" s="1"/>
  <c r="H25" i="3" s="1"/>
  <c r="D42" i="3"/>
</calcChain>
</file>

<file path=xl/comments1.xml><?xml version="1.0" encoding="utf-8"?>
<comments xmlns="http://schemas.openxmlformats.org/spreadsheetml/2006/main">
  <authors>
    <author>Veronique</author>
  </authors>
  <commentList>
    <comment ref="E6" authorId="0" shapeId="0">
      <text>
        <r>
          <rPr>
            <sz val="12"/>
            <color indexed="81"/>
            <rFont val="Tahoma"/>
            <family val="2"/>
          </rPr>
          <t xml:space="preserve">Dans la liste déroulante sélectionner
</t>
        </r>
        <r>
          <rPr>
            <b/>
            <sz val="12"/>
            <color indexed="81"/>
            <rFont val="Tahoma"/>
            <family val="2"/>
          </rPr>
          <t>OUI</t>
        </r>
        <r>
          <rPr>
            <sz val="12"/>
            <color indexed="81"/>
            <rFont val="Tahoma"/>
            <family val="2"/>
          </rPr>
          <t xml:space="preserve"> --&gt; si le Montant total des heures supp. mensualisées (base + majoration)
</t>
        </r>
        <r>
          <rPr>
            <b/>
            <sz val="12"/>
            <color indexed="81"/>
            <rFont val="Tahoma"/>
            <family val="2"/>
          </rPr>
          <t>NON</t>
        </r>
        <r>
          <rPr>
            <sz val="12"/>
            <color indexed="81"/>
            <rFont val="Tahoma"/>
            <family val="2"/>
          </rPr>
          <t xml:space="preserve"> --&lt; Si le Montant total des heures supp. mensualisées est facturés uniquement si les heures sont réellement faites.</t>
        </r>
        <r>
          <rPr>
            <sz val="9"/>
            <color indexed="81"/>
            <rFont val="Tahoma"/>
            <family val="2"/>
          </rPr>
          <t xml:space="preserve">
</t>
        </r>
      </text>
    </comment>
    <comment ref="H9" authorId="0" shapeId="0">
      <text>
        <r>
          <rPr>
            <sz val="12"/>
            <color indexed="81"/>
            <rFont val="Tahoma"/>
            <family val="2"/>
          </rPr>
          <t>Ne remplir que les cases blanches</t>
        </r>
      </text>
    </comment>
    <comment ref="C10" authorId="0" shapeId="0">
      <text>
        <r>
          <rPr>
            <b/>
            <sz val="12"/>
            <color indexed="81"/>
            <rFont val="Tahoma"/>
            <family val="2"/>
          </rPr>
          <t xml:space="preserve">IMPORTANT: </t>
        </r>
        <r>
          <rPr>
            <sz val="12"/>
            <color indexed="81"/>
            <rFont val="Tahoma"/>
            <family val="2"/>
          </rPr>
          <t>Indiquer toutes les heures qui auraient été effectuées si le mois avait été travaillé normalement (jours travaillés y compris les absences, jours fériés) les semaines déduites en année incomplètes doivent être noté comme si elles avaient été travaillées.
--&gt; Si les heures majorées au delà de 45h sont mensualisées alors notez le nombre d'heures ainsi que la base + la majoration.
--&gt; Si les heures majorées au delà de 45h ne sont pas menusalisées alors notez le montant des heures supplémenaires hors majoration.</t>
        </r>
        <r>
          <rPr>
            <sz val="9"/>
            <color indexed="81"/>
            <rFont val="Tahoma"/>
            <family val="2"/>
          </rPr>
          <t xml:space="preserve">
</t>
        </r>
      </text>
    </comment>
  </commentList>
</comments>
</file>

<file path=xl/comments2.xml><?xml version="1.0" encoding="utf-8"?>
<comments xmlns="http://schemas.openxmlformats.org/spreadsheetml/2006/main">
  <authors>
    <author>Veronique</author>
  </authors>
  <commentList>
    <comment ref="E6" authorId="0" shapeId="0">
      <text>
        <r>
          <rPr>
            <sz val="12"/>
            <color indexed="81"/>
            <rFont val="Tahoma"/>
            <family val="2"/>
          </rPr>
          <t xml:space="preserve">Dans la liste déroulante sélectionner
</t>
        </r>
        <r>
          <rPr>
            <b/>
            <sz val="12"/>
            <color indexed="81"/>
            <rFont val="Tahoma"/>
            <family val="2"/>
          </rPr>
          <t>OUI</t>
        </r>
        <r>
          <rPr>
            <sz val="12"/>
            <color indexed="81"/>
            <rFont val="Tahoma"/>
            <family val="2"/>
          </rPr>
          <t xml:space="preserve"> --&gt; si le Montant total des heures supp. mensualisées (base + majoration)
</t>
        </r>
        <r>
          <rPr>
            <b/>
            <sz val="12"/>
            <color indexed="81"/>
            <rFont val="Tahoma"/>
            <family val="2"/>
          </rPr>
          <t>NON</t>
        </r>
        <r>
          <rPr>
            <sz val="12"/>
            <color indexed="81"/>
            <rFont val="Tahoma"/>
            <family val="2"/>
          </rPr>
          <t xml:space="preserve"> --&lt; Si le Montant total des heures supp. mensualisées est facturés uniquement si les heures sont réellement faites.</t>
        </r>
        <r>
          <rPr>
            <sz val="9"/>
            <color indexed="81"/>
            <rFont val="Tahoma"/>
            <family val="2"/>
          </rPr>
          <t xml:space="preserve">
</t>
        </r>
      </text>
    </comment>
    <comment ref="H9" authorId="0" shapeId="0">
      <text>
        <r>
          <rPr>
            <sz val="12"/>
            <color indexed="81"/>
            <rFont val="Tahoma"/>
            <family val="2"/>
          </rPr>
          <t>Ne remplir que les cases blanches</t>
        </r>
      </text>
    </comment>
    <comment ref="C10" authorId="0" shapeId="0">
      <text>
        <r>
          <rPr>
            <b/>
            <sz val="12"/>
            <color indexed="81"/>
            <rFont val="Tahoma"/>
            <family val="2"/>
          </rPr>
          <t xml:space="preserve">IMPORTANT: </t>
        </r>
        <r>
          <rPr>
            <sz val="12"/>
            <color indexed="81"/>
            <rFont val="Tahoma"/>
            <family val="2"/>
          </rPr>
          <t>Indiquer toutes les heures qui auraient été effectuées si le mois avait été travaillé normalement (jours travaillés y compris les absences, jours fériés) les semaines déduites en année incomplètes doivent être noté comme si elles avaient été travaillées.
--&gt; Si les heures majorées au delà de 45h sont mensualisées alors notez le nombre d'heures ainsi que la base + la majoration.
--&gt; Si les heures majorées au delà de 45h ne sont pas menusalisées alors notez le montant des heures supplémenaires hors majoration.</t>
        </r>
        <r>
          <rPr>
            <sz val="9"/>
            <color indexed="81"/>
            <rFont val="Tahoma"/>
            <family val="2"/>
          </rPr>
          <t xml:space="preserve">
</t>
        </r>
      </text>
    </comment>
  </commentList>
</comments>
</file>

<file path=xl/sharedStrings.xml><?xml version="1.0" encoding="utf-8"?>
<sst xmlns="http://schemas.openxmlformats.org/spreadsheetml/2006/main" count="53" uniqueCount="30">
  <si>
    <t>Nombre d'heures potentielles du mois</t>
  </si>
  <si>
    <t>DATE</t>
  </si>
  <si>
    <t>Heures de base</t>
  </si>
  <si>
    <t>Heures supp.</t>
  </si>
  <si>
    <t>TOTAL :</t>
  </si>
  <si>
    <t>Absences calcul de la déduction du salaire suivant la cours de cassation</t>
  </si>
  <si>
    <t>Heures de bases</t>
  </si>
  <si>
    <t>Nbre d'heures qui auraient réellement été travaillées au cours du mois si l'assistante maternelle n'avait pas été absente</t>
  </si>
  <si>
    <t xml:space="preserve">Montant total du salaire brut </t>
  </si>
  <si>
    <t>Montant horaire brut à déduire</t>
  </si>
  <si>
    <t>Montant des heures normales d'absences</t>
  </si>
  <si>
    <t>Montant des heures supp. d'absences</t>
  </si>
  <si>
    <t>Nom et prénom de l'enfant :</t>
  </si>
  <si>
    <t>Avez-vous contractuellement mensualisé vos heures supplémentaires majorées ?</t>
  </si>
  <si>
    <t>Total Salaire BRUT  Restant dû</t>
  </si>
  <si>
    <r>
      <rPr>
        <sz val="14"/>
        <color theme="1"/>
        <rFont val="Calibri"/>
        <family val="2"/>
        <scheme val="minor"/>
      </rPr>
      <t>Total brut</t>
    </r>
    <r>
      <rPr>
        <sz val="11"/>
        <color theme="1"/>
        <rFont val="Calibri"/>
        <family val="2"/>
        <scheme val="minor"/>
      </rPr>
      <t xml:space="preserve"> de la déduction pour absence</t>
    </r>
  </si>
  <si>
    <t>Montant total Heures de base + heures supp. À déduire</t>
  </si>
  <si>
    <t>NON</t>
  </si>
  <si>
    <t>OUI</t>
  </si>
  <si>
    <t>Propriété de chez veronalice - reproduction interdite - copyright 08/2021</t>
  </si>
  <si>
    <t>Mois et année considéré :</t>
  </si>
  <si>
    <t>DUPONT pierre</t>
  </si>
  <si>
    <t>Montant des heures mensualisées prévu au contrat.</t>
  </si>
  <si>
    <t>Montant des heures supp prévu au contrat</t>
  </si>
  <si>
    <t>Total des heures à déduires</t>
  </si>
  <si>
    <t xml:space="preserve">Tarif horaire BRUT : </t>
  </si>
  <si>
    <t xml:space="preserve">Total des heures restant à payer  </t>
  </si>
  <si>
    <t>TOTAL DU SALAIRE A PAYER</t>
  </si>
  <si>
    <t xml:space="preserve">Le calcul des absences Article 111 de la convention collective                                                                                        Salaire mensualisé x nombre d’heures non travaillées dans le mois, donnant lieu à déduction de salaire / nombre d’heures qui auraient été réellement travaillées dans le mois considéré, si le salarié n’avait pas été absent.
Le résultat obtenu doit être déduit du salaire mensualisé pour déterminer la rémunération à verser au salarié.
</t>
  </si>
  <si>
    <t>Le salaire étant mensualisé "LA DEDUCTION" est égale au rapport du salaire mensuel sur le nombre des heures de travail qui auraient du être faites pendant le mois considéré (cours de cassation, chambre sociale N°388 D, revue de jurisprudence Sociale, N°3 de mars 1999).
Salaire mensualisé - [(salaire mensualisé X Nb d’heures d’absence) ÷ Nb d’heures qui aurait dû être effectuées] et L'Article 111 de la convention collective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</si>
</sst>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quot; hrs&quot;"/>
    <numFmt numFmtId="165" formatCode="#,##0.00\ &quot;€&quot;"/>
    <numFmt numFmtId="166" formatCode="#,##0.0000\ &quot;€&quot;"/>
    <numFmt numFmtId="167" formatCode="[$-40C]mmm\-yyyy;@"/>
  </numFmts>
  <fonts count="13" x14ac:knownFonts="1">
    <font>
      <sz val="11"/>
      <color theme="1"/>
      <name val="Calibri"/>
      <family val="2"/>
      <scheme val="minor"/>
    </font>
    <font>
      <b/>
      <sz val="12"/>
      <color theme="1"/>
      <name val="Calibri"/>
      <family val="2"/>
      <scheme val="minor"/>
    </font>
    <font>
      <sz val="9"/>
      <color indexed="81"/>
      <name val="Tahoma"/>
      <family val="2"/>
    </font>
    <font>
      <sz val="14"/>
      <color theme="1"/>
      <name val="Calibri"/>
      <family val="2"/>
      <scheme val="minor"/>
    </font>
    <font>
      <sz val="16"/>
      <color theme="1"/>
      <name val="Calibri"/>
      <family val="2"/>
      <scheme val="minor"/>
    </font>
    <font>
      <sz val="10"/>
      <color theme="1"/>
      <name val="Calibri"/>
      <family val="2"/>
      <scheme val="minor"/>
    </font>
    <font>
      <sz val="12"/>
      <color theme="1"/>
      <name val="Calibri"/>
      <family val="2"/>
      <scheme val="minor"/>
    </font>
    <font>
      <b/>
      <sz val="14"/>
      <color theme="1"/>
      <name val="Calibri"/>
      <family val="2"/>
      <scheme val="minor"/>
    </font>
    <font>
      <b/>
      <sz val="12"/>
      <color indexed="81"/>
      <name val="Tahoma"/>
      <family val="2"/>
    </font>
    <font>
      <sz val="12"/>
      <color indexed="81"/>
      <name val="Tahoma"/>
      <family val="2"/>
    </font>
    <font>
      <sz val="12"/>
      <color theme="0"/>
      <name val="Calibri"/>
      <family val="2"/>
      <scheme val="minor"/>
    </font>
    <font>
      <b/>
      <sz val="11"/>
      <color theme="1"/>
      <name val="Calibri"/>
      <family val="2"/>
      <scheme val="minor"/>
    </font>
    <font>
      <sz val="2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E1"/>
        <bgColor indexed="64"/>
      </patternFill>
    </fill>
    <fill>
      <patternFill patternType="solid">
        <fgColor rgb="FFE5F5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s>
  <cellStyleXfs count="1">
    <xf numFmtId="0" fontId="0" fillId="0" borderId="0"/>
  </cellStyleXfs>
  <cellXfs count="94">
    <xf numFmtId="0" fontId="0" fillId="0" borderId="0" xfId="0"/>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right" vertical="center"/>
    </xf>
    <xf numFmtId="0" fontId="0" fillId="0" borderId="13" xfId="0" applyBorder="1" applyAlignment="1">
      <alignment horizontal="center" vertical="center" wrapText="1"/>
    </xf>
    <xf numFmtId="164" fontId="0" fillId="2" borderId="1" xfId="0" applyNumberFormat="1" applyFill="1" applyBorder="1" applyAlignment="1" applyProtection="1">
      <alignment horizontal="center" vertical="center" wrapText="1"/>
      <protection hidden="1"/>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pplyProtection="1">
      <alignment horizontal="center" vertical="center"/>
      <protection locked="0"/>
    </xf>
    <xf numFmtId="164" fontId="0" fillId="0" borderId="0" xfId="0" applyNumberFormat="1" applyBorder="1" applyProtection="1">
      <protection hidden="1"/>
    </xf>
    <xf numFmtId="164" fontId="0" fillId="0" borderId="1" xfId="0" applyNumberFormat="1" applyBorder="1" applyAlignment="1" applyProtection="1">
      <alignment horizontal="center" vertical="center"/>
      <protection locked="0"/>
    </xf>
    <xf numFmtId="0" fontId="0" fillId="0" borderId="8" xfId="0" applyBorder="1"/>
    <xf numFmtId="0" fontId="0" fillId="0" borderId="0" xfId="0" applyAlignment="1">
      <alignment wrapText="1"/>
    </xf>
    <xf numFmtId="0" fontId="10" fillId="0" borderId="0" xfId="0" applyFont="1" applyAlignment="1" applyProtection="1">
      <alignment horizontal="center" vertical="center"/>
      <protection hidden="1"/>
    </xf>
    <xf numFmtId="0" fontId="0" fillId="0" borderId="0" xfId="0" applyFont="1" applyProtection="1">
      <protection hidden="1"/>
    </xf>
    <xf numFmtId="0" fontId="0" fillId="0" borderId="1" xfId="0" applyBorder="1" applyAlignment="1">
      <alignment horizontal="center" vertical="center" wrapText="1"/>
    </xf>
    <xf numFmtId="164" fontId="11" fillId="2" borderId="1" xfId="0" applyNumberFormat="1" applyFont="1" applyFill="1" applyBorder="1" applyProtection="1">
      <protection hidden="1"/>
    </xf>
    <xf numFmtId="0" fontId="0" fillId="0" borderId="0" xfId="0" applyBorder="1" applyAlignment="1" applyProtection="1">
      <alignment vertical="center" wrapText="1"/>
      <protection hidden="1"/>
    </xf>
    <xf numFmtId="0" fontId="0" fillId="0" borderId="0" xfId="0" applyBorder="1"/>
    <xf numFmtId="0" fontId="1" fillId="0" borderId="0" xfId="0" applyFont="1" applyAlignment="1">
      <alignment horizontal="right"/>
    </xf>
    <xf numFmtId="165" fontId="6" fillId="0" borderId="0" xfId="0" applyNumberFormat="1" applyFont="1" applyAlignment="1" applyProtection="1">
      <alignment horizontal="left"/>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2" xfId="0" applyFont="1" applyBorder="1" applyAlignment="1">
      <alignment horizontal="center" vertical="center" wrapText="1"/>
    </xf>
    <xf numFmtId="0" fontId="1" fillId="0" borderId="0" xfId="0" applyFont="1" applyAlignment="1">
      <alignment horizontal="right" vertical="center"/>
    </xf>
    <xf numFmtId="0" fontId="6" fillId="0" borderId="0" xfId="0" applyFont="1" applyAlignment="1" applyProtection="1">
      <alignment horizontal="left" vertical="center"/>
      <protection locked="0"/>
    </xf>
    <xf numFmtId="167" fontId="6" fillId="0" borderId="0" xfId="0" applyNumberFormat="1" applyFont="1" applyAlignment="1" applyProtection="1">
      <alignment horizontal="left" vertical="center"/>
      <protection locked="0"/>
    </xf>
    <xf numFmtId="0" fontId="0" fillId="0" borderId="1" xfId="0" applyBorder="1" applyAlignment="1">
      <alignment horizontal="center" vertical="center" wrapText="1"/>
    </xf>
    <xf numFmtId="164" fontId="0" fillId="2" borderId="1" xfId="0" applyNumberFormat="1" applyFill="1" applyBorder="1" applyAlignment="1" applyProtection="1">
      <alignment horizontal="center" vertical="center" wrapText="1"/>
      <protection hidden="1"/>
    </xf>
    <xf numFmtId="0" fontId="0" fillId="0" borderId="0" xfId="0" applyAlignment="1">
      <alignment horizontal="center" vertical="center" wrapText="1"/>
    </xf>
    <xf numFmtId="0" fontId="0" fillId="0" borderId="0" xfId="0" applyAlignment="1" applyProtection="1">
      <alignment horizontal="center" vertical="center"/>
      <protection locked="0"/>
    </xf>
    <xf numFmtId="0" fontId="0" fillId="0" borderId="0" xfId="0" applyAlignment="1">
      <alignment horizont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16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hidden="1"/>
    </xf>
    <xf numFmtId="164" fontId="0" fillId="0" borderId="1" xfId="0" applyNumberFormat="1" applyBorder="1" applyAlignment="1" applyProtection="1">
      <alignment horizontal="right" vertical="center" wrapText="1"/>
      <protection locked="0"/>
    </xf>
    <xf numFmtId="164" fontId="0" fillId="0" borderId="1" xfId="0" applyNumberFormat="1" applyBorder="1" applyAlignment="1" applyProtection="1">
      <alignment horizontal="left" vertical="center" wrapText="1"/>
      <protection locked="0"/>
    </xf>
    <xf numFmtId="0" fontId="3" fillId="0" borderId="1" xfId="0" applyFont="1" applyBorder="1" applyAlignment="1">
      <alignment horizontal="center" vertical="center" wrapText="1"/>
    </xf>
    <xf numFmtId="164" fontId="6" fillId="3" borderId="1" xfId="0" applyNumberFormat="1" applyFont="1" applyFill="1" applyBorder="1" applyAlignment="1" applyProtection="1">
      <alignment horizontal="center" vertical="center" wrapText="1"/>
      <protection hidden="1"/>
    </xf>
    <xf numFmtId="0" fontId="1" fillId="0" borderId="1" xfId="0" applyFont="1" applyBorder="1" applyAlignment="1">
      <alignment horizontal="center" vertical="center" wrapText="1"/>
    </xf>
    <xf numFmtId="164" fontId="7" fillId="2" borderId="1" xfId="0" applyNumberFormat="1" applyFont="1" applyFill="1" applyBorder="1" applyAlignment="1" applyProtection="1">
      <alignment horizontal="center" vertical="center"/>
      <protection hidden="1"/>
    </xf>
    <xf numFmtId="164" fontId="7" fillId="2" borderId="13" xfId="0" applyNumberFormat="1" applyFont="1" applyFill="1" applyBorder="1" applyAlignment="1" applyProtection="1">
      <alignment horizontal="center" vertical="center"/>
      <protection hidden="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0" xfId="0" applyFont="1" applyBorder="1" applyAlignment="1">
      <alignment horizontal="center" vertical="center" wrapText="1"/>
    </xf>
    <xf numFmtId="164" fontId="3" fillId="4" borderId="2" xfId="0" applyNumberFormat="1" applyFont="1" applyFill="1" applyBorder="1" applyAlignment="1" applyProtection="1">
      <alignment horizontal="center" vertical="center"/>
      <protection hidden="1"/>
    </xf>
    <xf numFmtId="164" fontId="3" fillId="4" borderId="3" xfId="0" applyNumberFormat="1" applyFont="1" applyFill="1" applyBorder="1" applyAlignment="1" applyProtection="1">
      <alignment horizontal="center" vertical="center"/>
      <protection hidden="1"/>
    </xf>
    <xf numFmtId="164" fontId="3" fillId="4" borderId="4" xfId="0" applyNumberFormat="1" applyFont="1" applyFill="1" applyBorder="1" applyAlignment="1" applyProtection="1">
      <alignment horizontal="center" vertical="center"/>
      <protection hidden="1"/>
    </xf>
    <xf numFmtId="164" fontId="3" fillId="4" borderId="5" xfId="0" applyNumberFormat="1" applyFont="1" applyFill="1" applyBorder="1" applyAlignment="1" applyProtection="1">
      <alignment horizontal="center" vertical="center"/>
      <protection hidden="1"/>
    </xf>
    <xf numFmtId="0" fontId="0" fillId="0" borderId="0" xfId="0" applyAlignment="1" applyProtection="1">
      <alignment horizontal="center"/>
      <protection hidden="1"/>
    </xf>
    <xf numFmtId="0" fontId="0" fillId="0" borderId="23"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165" fontId="12" fillId="0" borderId="23" xfId="0" applyNumberFormat="1" applyFont="1" applyBorder="1" applyAlignment="1" applyProtection="1">
      <alignment horizontal="center" vertical="center" wrapText="1"/>
      <protection hidden="1"/>
    </xf>
    <xf numFmtId="0" fontId="12" fillId="0" borderId="24" xfId="0" applyFont="1" applyBorder="1" applyAlignment="1" applyProtection="1">
      <alignment horizontal="center" vertical="center" wrapText="1"/>
      <protection hidden="1"/>
    </xf>
    <xf numFmtId="0" fontId="12" fillId="0" borderId="27" xfId="0" applyFont="1" applyBorder="1" applyAlignment="1" applyProtection="1">
      <alignment horizontal="center" vertical="center" wrapText="1"/>
      <protection hidden="1"/>
    </xf>
    <xf numFmtId="0" fontId="12" fillId="0" borderId="29" xfId="0" applyFont="1" applyBorder="1" applyAlignment="1" applyProtection="1">
      <alignment horizontal="center" vertical="center" wrapText="1"/>
      <protection hidden="1"/>
    </xf>
    <xf numFmtId="0" fontId="1" fillId="0" borderId="1" xfId="0" applyFont="1" applyBorder="1" applyAlignment="1">
      <alignment horizontal="center" vertical="center"/>
    </xf>
    <xf numFmtId="0" fontId="1" fillId="0" borderId="9" xfId="0" applyFont="1" applyBorder="1" applyAlignment="1">
      <alignment horizontal="center" vertical="center"/>
    </xf>
    <xf numFmtId="165" fontId="7" fillId="4" borderId="2" xfId="0" applyNumberFormat="1" applyFont="1" applyFill="1" applyBorder="1" applyAlignment="1" applyProtection="1">
      <alignment horizontal="center" vertical="center"/>
      <protection hidden="1"/>
    </xf>
    <xf numFmtId="0" fontId="7" fillId="4" borderId="3" xfId="0" applyFont="1" applyFill="1" applyBorder="1" applyAlignment="1" applyProtection="1">
      <alignment horizontal="center" vertical="center"/>
      <protection hidden="1"/>
    </xf>
    <xf numFmtId="0" fontId="7" fillId="4" borderId="4" xfId="0" applyFont="1" applyFill="1" applyBorder="1" applyAlignment="1" applyProtection="1">
      <alignment horizontal="center" vertical="center"/>
      <protection hidden="1"/>
    </xf>
    <xf numFmtId="0" fontId="7" fillId="4" borderId="5" xfId="0" applyFont="1" applyFill="1" applyBorder="1" applyAlignment="1" applyProtection="1">
      <alignment horizontal="center" vertical="center"/>
      <protection hidden="1"/>
    </xf>
    <xf numFmtId="165" fontId="6" fillId="3" borderId="1" xfId="0" applyNumberFormat="1" applyFont="1" applyFill="1" applyBorder="1" applyAlignment="1" applyProtection="1">
      <alignment horizontal="center" vertical="center" wrapText="1"/>
      <protection hidden="1"/>
    </xf>
    <xf numFmtId="166" fontId="0" fillId="2" borderId="1" xfId="0" applyNumberFormat="1" applyFill="1" applyBorder="1" applyAlignment="1" applyProtection="1">
      <alignment horizontal="center" vertical="center" wrapText="1"/>
      <protection hidden="1"/>
    </xf>
    <xf numFmtId="165" fontId="0" fillId="0" borderId="1" xfId="0" applyNumberFormat="1" applyBorder="1" applyAlignment="1" applyProtection="1">
      <alignment horizontal="center" vertical="center" wrapText="1"/>
      <protection locked="0"/>
    </xf>
    <xf numFmtId="165" fontId="0" fillId="0" borderId="1" xfId="0" applyNumberFormat="1" applyBorder="1" applyAlignment="1" applyProtection="1">
      <alignment horizontal="right" vertical="center" wrapText="1"/>
      <protection locked="0"/>
    </xf>
    <xf numFmtId="0" fontId="0" fillId="0" borderId="14"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165" fontId="3" fillId="2" borderId="1" xfId="0" applyNumberFormat="1" applyFont="1" applyFill="1" applyBorder="1" applyAlignment="1" applyProtection="1">
      <alignment horizontal="center" vertical="center"/>
      <protection hidden="1"/>
    </xf>
    <xf numFmtId="165" fontId="3" fillId="2" borderId="13" xfId="0" applyNumberFormat="1" applyFont="1" applyFill="1" applyBorder="1" applyAlignment="1" applyProtection="1">
      <alignment horizontal="center" vertical="center"/>
      <protection hidden="1"/>
    </xf>
  </cellXfs>
  <cellStyles count="1">
    <cellStyle name="Normal" xfId="0" builtinId="0"/>
  </cellStyles>
  <dxfs count="0"/>
  <tableStyles count="0" defaultTableStyle="TableStyleMedium2" defaultPivotStyle="PivotStyleLight16"/>
  <colors>
    <mruColors>
      <color rgb="FFE5F5FF"/>
      <color rgb="FFFFFFE1"/>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tabSelected="1" workbookViewId="0">
      <selection activeCell="E5" sqref="E5:H5"/>
    </sheetView>
  </sheetViews>
  <sheetFormatPr baseColWidth="10" defaultRowHeight="14.4" x14ac:dyDescent="0.3"/>
  <cols>
    <col min="1" max="1" width="1" customWidth="1"/>
    <col min="2" max="4" width="12.6640625" customWidth="1"/>
    <col min="5" max="5" width="2" customWidth="1"/>
    <col min="6" max="6" width="7.44140625" customWidth="1"/>
    <col min="7" max="7" width="26.33203125" customWidth="1"/>
    <col min="8" max="9" width="12.6640625" customWidth="1"/>
  </cols>
  <sheetData>
    <row r="1" spans="1:11" ht="29.25" customHeight="1" thickBot="1" x14ac:dyDescent="0.35">
      <c r="A1" s="22" t="s">
        <v>5</v>
      </c>
      <c r="B1" s="23"/>
      <c r="C1" s="23"/>
      <c r="D1" s="23"/>
      <c r="E1" s="23"/>
      <c r="F1" s="23"/>
      <c r="G1" s="23"/>
      <c r="H1" s="23"/>
      <c r="I1" s="24"/>
    </row>
    <row r="2" spans="1:11" ht="11.25" customHeight="1" x14ac:dyDescent="0.3">
      <c r="A2" s="25"/>
      <c r="B2" s="25"/>
      <c r="C2" s="25"/>
      <c r="D2" s="25"/>
      <c r="E2" s="25"/>
      <c r="F2" s="25"/>
      <c r="G2" s="25"/>
      <c r="H2" s="25"/>
      <c r="I2" s="25"/>
    </row>
    <row r="3" spans="1:11" ht="20.100000000000001" customHeight="1" x14ac:dyDescent="0.3">
      <c r="B3" s="26" t="s">
        <v>12</v>
      </c>
      <c r="C3" s="26"/>
      <c r="D3" s="26"/>
      <c r="E3" s="27" t="s">
        <v>21</v>
      </c>
      <c r="F3" s="27"/>
      <c r="G3" s="27"/>
      <c r="H3" s="27"/>
      <c r="I3" s="27"/>
    </row>
    <row r="4" spans="1:11" ht="20.100000000000001" customHeight="1" x14ac:dyDescent="0.3">
      <c r="B4" s="26" t="s">
        <v>20</v>
      </c>
      <c r="C4" s="26"/>
      <c r="D4" s="26"/>
      <c r="E4" s="28">
        <v>44409</v>
      </c>
      <c r="F4" s="28"/>
      <c r="G4" s="28"/>
      <c r="H4" s="28"/>
      <c r="I4" s="28"/>
    </row>
    <row r="5" spans="1:11" ht="15.6" x14ac:dyDescent="0.3">
      <c r="B5" s="20" t="s">
        <v>25</v>
      </c>
      <c r="C5" s="20"/>
      <c r="D5" s="20"/>
      <c r="E5" s="21">
        <v>5.9</v>
      </c>
      <c r="F5" s="21"/>
      <c r="G5" s="21"/>
      <c r="H5" s="21"/>
      <c r="I5" s="14" t="s">
        <v>18</v>
      </c>
    </row>
    <row r="6" spans="1:11" ht="15.6" x14ac:dyDescent="0.3">
      <c r="B6" s="31" t="s">
        <v>13</v>
      </c>
      <c r="C6" s="31"/>
      <c r="D6" s="31"/>
      <c r="E6" s="32" t="s">
        <v>17</v>
      </c>
      <c r="F6" s="32"/>
      <c r="G6" s="33"/>
      <c r="H6" s="33"/>
      <c r="I6" s="14" t="s">
        <v>17</v>
      </c>
      <c r="K6" s="13"/>
    </row>
    <row r="7" spans="1:11" x14ac:dyDescent="0.3">
      <c r="B7" s="31"/>
      <c r="C7" s="31"/>
      <c r="D7" s="31"/>
      <c r="E7" s="32"/>
      <c r="F7" s="32"/>
      <c r="G7" s="33"/>
      <c r="H7" s="33"/>
      <c r="I7" s="15"/>
    </row>
    <row r="8" spans="1:11" x14ac:dyDescent="0.3">
      <c r="B8" s="33"/>
      <c r="C8" s="33"/>
      <c r="D8" s="33"/>
      <c r="E8" s="33"/>
      <c r="F8" s="33"/>
      <c r="G8" s="33"/>
      <c r="H8" s="33"/>
      <c r="I8" s="33"/>
    </row>
    <row r="9" spans="1:11" ht="28.8" x14ac:dyDescent="0.3">
      <c r="B9" s="34" t="s">
        <v>0</v>
      </c>
      <c r="C9" s="35"/>
      <c r="D9" s="36"/>
      <c r="E9" s="7"/>
      <c r="G9" s="12"/>
      <c r="H9" s="5" t="s">
        <v>6</v>
      </c>
      <c r="I9" s="5" t="s">
        <v>3</v>
      </c>
    </row>
    <row r="10" spans="1:11" ht="58.5" customHeight="1" x14ac:dyDescent="0.3">
      <c r="B10" s="16" t="s">
        <v>1</v>
      </c>
      <c r="C10" s="16" t="s">
        <v>2</v>
      </c>
      <c r="D10" s="16" t="s">
        <v>3</v>
      </c>
      <c r="E10" s="8"/>
      <c r="F10" s="37" t="s">
        <v>7</v>
      </c>
      <c r="G10" s="37"/>
      <c r="H10" s="6">
        <f>C42</f>
        <v>157.25</v>
      </c>
      <c r="I10" s="6">
        <f>D42</f>
        <v>0</v>
      </c>
    </row>
    <row r="11" spans="1:11" ht="18" customHeight="1" x14ac:dyDescent="0.3">
      <c r="B11" s="2">
        <v>1</v>
      </c>
      <c r="C11" s="11"/>
      <c r="D11" s="11"/>
      <c r="E11" s="9"/>
      <c r="F11" s="38" t="s">
        <v>22</v>
      </c>
      <c r="G11" s="38"/>
      <c r="H11" s="39">
        <v>138.75</v>
      </c>
      <c r="I11" s="39"/>
    </row>
    <row r="12" spans="1:11" ht="18" customHeight="1" x14ac:dyDescent="0.3">
      <c r="B12" s="2">
        <v>2</v>
      </c>
      <c r="C12" s="11"/>
      <c r="D12" s="11"/>
      <c r="E12" s="9"/>
      <c r="F12" s="38"/>
      <c r="G12" s="38"/>
      <c r="H12" s="39"/>
      <c r="I12" s="39"/>
    </row>
    <row r="13" spans="1:11" ht="18" customHeight="1" x14ac:dyDescent="0.3">
      <c r="B13" s="2">
        <v>3</v>
      </c>
      <c r="C13" s="11"/>
      <c r="D13" s="11"/>
      <c r="E13" s="9"/>
      <c r="F13" s="40" t="s">
        <v>23</v>
      </c>
      <c r="G13" s="40"/>
      <c r="H13" s="41"/>
      <c r="I13" s="41"/>
    </row>
    <row r="14" spans="1:11" ht="18" customHeight="1" x14ac:dyDescent="0.3">
      <c r="B14" s="2">
        <v>4</v>
      </c>
      <c r="C14" s="11"/>
      <c r="D14" s="11"/>
      <c r="E14" s="9"/>
      <c r="F14" s="40"/>
      <c r="G14" s="40"/>
      <c r="H14" s="41"/>
      <c r="I14" s="41"/>
    </row>
    <row r="15" spans="1:11" ht="18" customHeight="1" x14ac:dyDescent="0.3">
      <c r="B15" s="2">
        <v>5</v>
      </c>
      <c r="C15" s="11"/>
      <c r="D15" s="11"/>
      <c r="E15" s="9"/>
      <c r="F15" s="29" t="s">
        <v>9</v>
      </c>
      <c r="G15" s="29"/>
      <c r="H15" s="30">
        <f>H11/H10</f>
        <v>0.88235294117647056</v>
      </c>
      <c r="I15" s="30">
        <f>IFERROR(H13/I10,0)</f>
        <v>0</v>
      </c>
    </row>
    <row r="16" spans="1:11" ht="18" customHeight="1" x14ac:dyDescent="0.3">
      <c r="B16" s="2">
        <v>6</v>
      </c>
      <c r="C16" s="11"/>
      <c r="D16" s="11"/>
      <c r="E16" s="9"/>
      <c r="F16" s="29"/>
      <c r="G16" s="29"/>
      <c r="H16" s="30"/>
      <c r="I16" s="30"/>
    </row>
    <row r="17" spans="2:10" ht="18" customHeight="1" x14ac:dyDescent="0.3">
      <c r="B17" s="2">
        <v>7</v>
      </c>
      <c r="C17" s="11"/>
      <c r="D17" s="11"/>
      <c r="E17" s="9"/>
      <c r="F17" s="29" t="s">
        <v>10</v>
      </c>
      <c r="G17" s="29"/>
      <c r="H17" s="42">
        <v>30</v>
      </c>
      <c r="I17" s="42"/>
    </row>
    <row r="18" spans="2:10" ht="18" customHeight="1" x14ac:dyDescent="0.3">
      <c r="B18" s="2">
        <v>8</v>
      </c>
      <c r="C18" s="11"/>
      <c r="D18" s="11"/>
      <c r="E18" s="9"/>
      <c r="F18" s="29"/>
      <c r="G18" s="29"/>
      <c r="H18" s="42"/>
      <c r="I18" s="42"/>
    </row>
    <row r="19" spans="2:10" ht="18" customHeight="1" x14ac:dyDescent="0.3">
      <c r="B19" s="2">
        <v>9</v>
      </c>
      <c r="C19" s="11"/>
      <c r="D19" s="11"/>
      <c r="E19" s="9"/>
      <c r="F19" s="29" t="s">
        <v>11</v>
      </c>
      <c r="G19" s="29"/>
      <c r="H19" s="41"/>
      <c r="I19" s="41"/>
    </row>
    <row r="20" spans="2:10" ht="18" customHeight="1" x14ac:dyDescent="0.3">
      <c r="B20" s="2">
        <v>10</v>
      </c>
      <c r="C20" s="11"/>
      <c r="D20" s="11"/>
      <c r="E20" s="9"/>
      <c r="F20" s="29"/>
      <c r="G20" s="29"/>
      <c r="H20" s="41"/>
      <c r="I20" s="41"/>
    </row>
    <row r="21" spans="2:10" ht="18" customHeight="1" x14ac:dyDescent="0.3">
      <c r="B21" s="2">
        <v>11</v>
      </c>
      <c r="C21" s="11"/>
      <c r="D21" s="11"/>
      <c r="E21" s="9"/>
      <c r="F21" s="43" t="s">
        <v>24</v>
      </c>
      <c r="G21" s="37"/>
      <c r="H21" s="44">
        <f>H17*H15</f>
        <v>26.470588235294116</v>
      </c>
      <c r="I21" s="44">
        <f>H19*I15</f>
        <v>0</v>
      </c>
    </row>
    <row r="22" spans="2:10" ht="18" customHeight="1" x14ac:dyDescent="0.3">
      <c r="B22" s="2">
        <v>12</v>
      </c>
      <c r="C22" s="11"/>
      <c r="D22" s="11"/>
      <c r="E22" s="9"/>
      <c r="F22" s="37"/>
      <c r="G22" s="37"/>
      <c r="H22" s="44"/>
      <c r="I22" s="44"/>
    </row>
    <row r="23" spans="2:10" ht="18" customHeight="1" x14ac:dyDescent="0.3">
      <c r="B23" s="2">
        <v>13</v>
      </c>
      <c r="C23" s="11"/>
      <c r="D23" s="11"/>
      <c r="E23" s="9"/>
      <c r="F23" s="45" t="s">
        <v>16</v>
      </c>
      <c r="G23" s="45"/>
      <c r="H23" s="46">
        <f>H21+I21</f>
        <v>26.470588235294116</v>
      </c>
      <c r="I23" s="46"/>
    </row>
    <row r="24" spans="2:10" ht="18" customHeight="1" thickBot="1" x14ac:dyDescent="0.35">
      <c r="B24" s="2">
        <v>14</v>
      </c>
      <c r="C24" s="11"/>
      <c r="D24" s="11"/>
      <c r="E24" s="9"/>
      <c r="F24" s="45"/>
      <c r="G24" s="45"/>
      <c r="H24" s="47"/>
      <c r="I24" s="47"/>
    </row>
    <row r="25" spans="2:10" ht="18" customHeight="1" x14ac:dyDescent="0.3">
      <c r="B25" s="2">
        <v>15</v>
      </c>
      <c r="C25" s="11"/>
      <c r="D25" s="11"/>
      <c r="E25" s="9"/>
      <c r="F25" s="48" t="s">
        <v>26</v>
      </c>
      <c r="G25" s="49"/>
      <c r="H25" s="52">
        <f>H11-H23</f>
        <v>112.27941176470588</v>
      </c>
      <c r="I25" s="53"/>
    </row>
    <row r="26" spans="2:10" ht="18" customHeight="1" thickBot="1" x14ac:dyDescent="0.35">
      <c r="B26" s="2">
        <v>16</v>
      </c>
      <c r="C26" s="11"/>
      <c r="D26" s="11"/>
      <c r="E26" s="9"/>
      <c r="F26" s="50"/>
      <c r="G26" s="51"/>
      <c r="H26" s="54"/>
      <c r="I26" s="55"/>
    </row>
    <row r="27" spans="2:10" ht="18" customHeight="1" x14ac:dyDescent="0.3">
      <c r="B27" s="2">
        <v>17</v>
      </c>
      <c r="C27" s="11"/>
      <c r="D27" s="11"/>
      <c r="E27" s="9"/>
      <c r="F27" s="66" t="s">
        <v>27</v>
      </c>
      <c r="G27" s="67"/>
      <c r="H27" s="70">
        <f>H25*E5</f>
        <v>662.44852941176475</v>
      </c>
      <c r="I27" s="71"/>
    </row>
    <row r="28" spans="2:10" ht="18" customHeight="1" thickBot="1" x14ac:dyDescent="0.35">
      <c r="B28" s="2">
        <v>18</v>
      </c>
      <c r="C28" s="11"/>
      <c r="D28" s="11"/>
      <c r="E28" s="9"/>
      <c r="F28" s="68"/>
      <c r="G28" s="69"/>
      <c r="H28" s="72"/>
      <c r="I28" s="73"/>
    </row>
    <row r="29" spans="2:10" ht="18" customHeight="1" thickBot="1" x14ac:dyDescent="0.35">
      <c r="B29" s="2">
        <v>19</v>
      </c>
      <c r="C29" s="11"/>
      <c r="D29" s="11"/>
      <c r="E29" s="9"/>
      <c r="G29" s="18"/>
      <c r="H29" s="18"/>
      <c r="I29" s="18"/>
      <c r="J29" s="19"/>
    </row>
    <row r="30" spans="2:10" ht="18" customHeight="1" x14ac:dyDescent="0.3">
      <c r="B30" s="2">
        <v>20</v>
      </c>
      <c r="C30" s="11"/>
      <c r="D30" s="11"/>
      <c r="E30" s="9"/>
      <c r="G30" s="57" t="s">
        <v>28</v>
      </c>
      <c r="H30" s="58"/>
      <c r="I30" s="59"/>
    </row>
    <row r="31" spans="2:10" ht="18" customHeight="1" x14ac:dyDescent="0.3">
      <c r="B31" s="2">
        <v>21</v>
      </c>
      <c r="C31" s="11"/>
      <c r="D31" s="11"/>
      <c r="E31" s="9"/>
      <c r="G31" s="60"/>
      <c r="H31" s="61"/>
      <c r="I31" s="62"/>
    </row>
    <row r="32" spans="2:10" ht="18" customHeight="1" x14ac:dyDescent="0.3">
      <c r="B32" s="2">
        <v>22</v>
      </c>
      <c r="C32" s="11"/>
      <c r="D32" s="11"/>
      <c r="E32" s="9"/>
      <c r="G32" s="60"/>
      <c r="H32" s="61"/>
      <c r="I32" s="62"/>
    </row>
    <row r="33" spans="2:9" ht="18" customHeight="1" x14ac:dyDescent="0.3">
      <c r="B33" s="2">
        <v>23</v>
      </c>
      <c r="C33" s="11"/>
      <c r="D33" s="11"/>
      <c r="E33" s="9"/>
      <c r="G33" s="60"/>
      <c r="H33" s="61"/>
      <c r="I33" s="62"/>
    </row>
    <row r="34" spans="2:9" ht="18" customHeight="1" x14ac:dyDescent="0.3">
      <c r="B34" s="2">
        <v>24</v>
      </c>
      <c r="C34" s="11"/>
      <c r="D34" s="11"/>
      <c r="E34" s="9"/>
      <c r="G34" s="60"/>
      <c r="H34" s="61"/>
      <c r="I34" s="62"/>
    </row>
    <row r="35" spans="2:9" ht="18" customHeight="1" x14ac:dyDescent="0.3">
      <c r="B35" s="2">
        <v>25</v>
      </c>
      <c r="C35" s="11"/>
      <c r="D35" s="11"/>
      <c r="E35" s="9"/>
      <c r="G35" s="60"/>
      <c r="H35" s="61"/>
      <c r="I35" s="62"/>
    </row>
    <row r="36" spans="2:9" ht="18" customHeight="1" x14ac:dyDescent="0.3">
      <c r="B36" s="2">
        <v>26</v>
      </c>
      <c r="C36" s="11"/>
      <c r="D36" s="11"/>
      <c r="E36" s="9"/>
      <c r="G36" s="60"/>
      <c r="H36" s="61"/>
      <c r="I36" s="62"/>
    </row>
    <row r="37" spans="2:9" ht="18" customHeight="1" x14ac:dyDescent="0.3">
      <c r="B37" s="3">
        <v>27</v>
      </c>
      <c r="C37" s="11"/>
      <c r="D37" s="11"/>
      <c r="E37" s="9"/>
      <c r="G37" s="60"/>
      <c r="H37" s="61"/>
      <c r="I37" s="62"/>
    </row>
    <row r="38" spans="2:9" ht="18" customHeight="1" x14ac:dyDescent="0.3">
      <c r="B38" s="3">
        <v>28</v>
      </c>
      <c r="C38" s="11"/>
      <c r="D38" s="11"/>
      <c r="E38" s="9"/>
      <c r="G38" s="60"/>
      <c r="H38" s="61"/>
      <c r="I38" s="62"/>
    </row>
    <row r="39" spans="2:9" ht="18" customHeight="1" thickBot="1" x14ac:dyDescent="0.35">
      <c r="B39" s="3">
        <v>29</v>
      </c>
      <c r="C39" s="11">
        <v>157.25</v>
      </c>
      <c r="D39" s="11"/>
      <c r="E39" s="9"/>
      <c r="G39" s="63"/>
      <c r="H39" s="64"/>
      <c r="I39" s="65"/>
    </row>
    <row r="40" spans="2:9" ht="18" customHeight="1" x14ac:dyDescent="0.3">
      <c r="B40" s="3">
        <v>30</v>
      </c>
      <c r="C40" s="11"/>
      <c r="D40" s="11"/>
      <c r="E40" s="9"/>
    </row>
    <row r="41" spans="2:9" ht="18" customHeight="1" x14ac:dyDescent="0.3">
      <c r="B41" s="3">
        <v>31</v>
      </c>
      <c r="C41" s="11"/>
      <c r="D41" s="11"/>
      <c r="E41" s="9"/>
    </row>
    <row r="42" spans="2:9" ht="18" customHeight="1" x14ac:dyDescent="0.3">
      <c r="B42" s="4" t="s">
        <v>4</v>
      </c>
      <c r="C42" s="17">
        <f>SUM(C11:C41)</f>
        <v>157.25</v>
      </c>
      <c r="D42" s="17">
        <f>SUM(D11:D41)</f>
        <v>0</v>
      </c>
      <c r="E42" s="10"/>
    </row>
    <row r="44" spans="2:9" x14ac:dyDescent="0.3">
      <c r="B44" s="56" t="s">
        <v>19</v>
      </c>
      <c r="C44" s="56"/>
      <c r="D44" s="56"/>
      <c r="E44" s="56"/>
      <c r="F44" s="56"/>
      <c r="G44" s="56"/>
      <c r="H44" s="56"/>
      <c r="I44" s="56"/>
    </row>
  </sheetData>
  <sheetProtection algorithmName="SHA-512" hashValue="gT7IORUk0xXNmxyqTElKt8kSM/++IaDx1UemXwEvuk1Ixa47QpZ0gtlFXpQbK7ftAF6JPknFA/R4aVfqdn0buw==" saltValue="Gs8K3IW8iPH/pJjlSIl6xg==" spinCount="100000" sheet="1" objects="1" scenarios="1"/>
  <mergeCells count="36">
    <mergeCell ref="F23:G24"/>
    <mergeCell ref="H23:I24"/>
    <mergeCell ref="F25:G26"/>
    <mergeCell ref="H25:I26"/>
    <mergeCell ref="B44:I44"/>
    <mergeCell ref="G30:I39"/>
    <mergeCell ref="F27:G28"/>
    <mergeCell ref="H27:I28"/>
    <mergeCell ref="F17:G18"/>
    <mergeCell ref="H17:I18"/>
    <mergeCell ref="F19:G20"/>
    <mergeCell ref="H19:I20"/>
    <mergeCell ref="F21:G22"/>
    <mergeCell ref="H21:H22"/>
    <mergeCell ref="I21:I22"/>
    <mergeCell ref="F15:G16"/>
    <mergeCell ref="H15:H16"/>
    <mergeCell ref="I15:I16"/>
    <mergeCell ref="B6:D7"/>
    <mergeCell ref="E6:F7"/>
    <mergeCell ref="G6:H7"/>
    <mergeCell ref="B8:I8"/>
    <mergeCell ref="B9:D9"/>
    <mergeCell ref="F10:G10"/>
    <mergeCell ref="F11:G12"/>
    <mergeCell ref="H11:I12"/>
    <mergeCell ref="F13:G14"/>
    <mergeCell ref="H13:I14"/>
    <mergeCell ref="B5:D5"/>
    <mergeCell ref="E5:H5"/>
    <mergeCell ref="A1:I1"/>
    <mergeCell ref="A2:I2"/>
    <mergeCell ref="B3:D3"/>
    <mergeCell ref="E3:I3"/>
    <mergeCell ref="B4:D4"/>
    <mergeCell ref="E4:I4"/>
  </mergeCells>
  <dataValidations count="1">
    <dataValidation type="list" showErrorMessage="1" promptTitle="OUI ou NON" prompt="OUI_x000a_NON" sqref="E6:F7">
      <formula1>$I$5:$I$6</formula1>
    </dataValidation>
  </dataValidations>
  <pageMargins left="0.11811023622047244" right="0.11811023622047244" top="0.19685039370078741" bottom="0.15748031496062992"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topLeftCell="A6" workbookViewId="0">
      <selection activeCell="L26" sqref="L26"/>
    </sheetView>
  </sheetViews>
  <sheetFormatPr baseColWidth="10" defaultRowHeight="14.4" x14ac:dyDescent="0.3"/>
  <cols>
    <col min="1" max="1" width="1" customWidth="1"/>
    <col min="2" max="4" width="12.6640625" customWidth="1"/>
    <col min="5" max="5" width="2" customWidth="1"/>
    <col min="6" max="6" width="7.44140625" customWidth="1"/>
    <col min="7" max="7" width="26.33203125" customWidth="1"/>
    <col min="8" max="9" width="12.6640625" customWidth="1"/>
  </cols>
  <sheetData>
    <row r="1" spans="1:11" ht="29.25" customHeight="1" thickBot="1" x14ac:dyDescent="0.35">
      <c r="A1" s="22" t="s">
        <v>5</v>
      </c>
      <c r="B1" s="23"/>
      <c r="C1" s="23"/>
      <c r="D1" s="23"/>
      <c r="E1" s="23"/>
      <c r="F1" s="23"/>
      <c r="G1" s="23"/>
      <c r="H1" s="23"/>
      <c r="I1" s="24"/>
    </row>
    <row r="2" spans="1:11" ht="11.25" customHeight="1" x14ac:dyDescent="0.3">
      <c r="A2" s="25"/>
      <c r="B2" s="25"/>
      <c r="C2" s="25"/>
      <c r="D2" s="25"/>
      <c r="E2" s="25"/>
      <c r="F2" s="25"/>
      <c r="G2" s="25"/>
      <c r="H2" s="25"/>
      <c r="I2" s="25"/>
    </row>
    <row r="3" spans="1:11" ht="20.100000000000001" customHeight="1" x14ac:dyDescent="0.3">
      <c r="B3" s="26" t="s">
        <v>12</v>
      </c>
      <c r="C3" s="26"/>
      <c r="D3" s="26"/>
      <c r="E3" s="27" t="s">
        <v>21</v>
      </c>
      <c r="F3" s="27"/>
      <c r="G3" s="27"/>
      <c r="H3" s="27"/>
      <c r="I3" s="27"/>
    </row>
    <row r="4" spans="1:11" ht="20.100000000000001" customHeight="1" x14ac:dyDescent="0.3">
      <c r="B4" s="26" t="s">
        <v>20</v>
      </c>
      <c r="C4" s="26"/>
      <c r="D4" s="26"/>
      <c r="E4" s="28">
        <v>44409</v>
      </c>
      <c r="F4" s="28"/>
      <c r="G4" s="28"/>
      <c r="H4" s="28"/>
      <c r="I4" s="28"/>
    </row>
    <row r="5" spans="1:11" ht="15.6" x14ac:dyDescent="0.3">
      <c r="B5" s="33"/>
      <c r="C5" s="33"/>
      <c r="D5" s="33"/>
      <c r="E5" s="33"/>
      <c r="F5" s="33"/>
      <c r="G5" s="33"/>
      <c r="H5" s="33"/>
      <c r="I5" s="14" t="s">
        <v>18</v>
      </c>
    </row>
    <row r="6" spans="1:11" ht="15.6" x14ac:dyDescent="0.3">
      <c r="B6" s="31" t="s">
        <v>13</v>
      </c>
      <c r="C6" s="31"/>
      <c r="D6" s="31"/>
      <c r="E6" s="32" t="s">
        <v>17</v>
      </c>
      <c r="F6" s="32"/>
      <c r="G6" s="33"/>
      <c r="H6" s="33"/>
      <c r="I6" s="14" t="s">
        <v>17</v>
      </c>
      <c r="K6" s="13"/>
    </row>
    <row r="7" spans="1:11" x14ac:dyDescent="0.3">
      <c r="B7" s="31"/>
      <c r="C7" s="31"/>
      <c r="D7" s="31"/>
      <c r="E7" s="32"/>
      <c r="F7" s="32"/>
      <c r="G7" s="33"/>
      <c r="H7" s="33"/>
      <c r="I7" s="15"/>
    </row>
    <row r="8" spans="1:11" x14ac:dyDescent="0.3">
      <c r="B8" s="33"/>
      <c r="C8" s="33"/>
      <c r="D8" s="33"/>
      <c r="E8" s="33"/>
      <c r="F8" s="33"/>
      <c r="G8" s="33"/>
      <c r="H8" s="33"/>
      <c r="I8" s="33"/>
    </row>
    <row r="9" spans="1:11" ht="28.8" x14ac:dyDescent="0.3">
      <c r="B9" s="34" t="s">
        <v>0</v>
      </c>
      <c r="C9" s="35"/>
      <c r="D9" s="36"/>
      <c r="E9" s="7"/>
      <c r="G9" s="12"/>
      <c r="H9" s="5" t="s">
        <v>6</v>
      </c>
      <c r="I9" s="5" t="s">
        <v>3</v>
      </c>
    </row>
    <row r="10" spans="1:11" ht="58.5" customHeight="1" x14ac:dyDescent="0.3">
      <c r="B10" s="1" t="s">
        <v>1</v>
      </c>
      <c r="C10" s="1" t="s">
        <v>2</v>
      </c>
      <c r="D10" s="1" t="s">
        <v>3</v>
      </c>
      <c r="E10" s="8"/>
      <c r="F10" s="37" t="s">
        <v>7</v>
      </c>
      <c r="G10" s="37"/>
      <c r="H10" s="6">
        <f>C42</f>
        <v>9.25</v>
      </c>
      <c r="I10" s="6">
        <f>D42</f>
        <v>0</v>
      </c>
    </row>
    <row r="11" spans="1:11" ht="18" customHeight="1" x14ac:dyDescent="0.3">
      <c r="B11" s="2">
        <v>1</v>
      </c>
      <c r="C11" s="11">
        <v>9.25</v>
      </c>
      <c r="D11" s="11"/>
      <c r="E11" s="9"/>
      <c r="F11" s="38" t="s">
        <v>8</v>
      </c>
      <c r="G11" s="38"/>
      <c r="H11" s="82">
        <v>818.625</v>
      </c>
      <c r="I11" s="82"/>
    </row>
    <row r="12" spans="1:11" ht="18" customHeight="1" x14ac:dyDescent="0.3">
      <c r="B12" s="2">
        <v>2</v>
      </c>
      <c r="C12" s="11"/>
      <c r="D12" s="11"/>
      <c r="E12" s="9"/>
      <c r="F12" s="38"/>
      <c r="G12" s="38"/>
      <c r="H12" s="82"/>
      <c r="I12" s="82"/>
    </row>
    <row r="13" spans="1:11" ht="18" customHeight="1" x14ac:dyDescent="0.3">
      <c r="B13" s="2">
        <v>3</v>
      </c>
      <c r="C13" s="11"/>
      <c r="D13" s="11"/>
      <c r="E13" s="9"/>
      <c r="F13" s="40" t="str">
        <f>IF(E6=I5,"Montant total des heures supp. mensualisées (base + majoration)","Montant total des heures supp. mensualisées (hors majoration)")</f>
        <v>Montant total des heures supp. mensualisées (hors majoration)</v>
      </c>
      <c r="G13" s="40"/>
      <c r="H13" s="83"/>
      <c r="I13" s="83"/>
    </row>
    <row r="14" spans="1:11" ht="18" customHeight="1" x14ac:dyDescent="0.3">
      <c r="B14" s="2">
        <v>4</v>
      </c>
      <c r="C14" s="11"/>
      <c r="D14" s="11"/>
      <c r="E14" s="9"/>
      <c r="F14" s="40"/>
      <c r="G14" s="40"/>
      <c r="H14" s="83"/>
      <c r="I14" s="83"/>
    </row>
    <row r="15" spans="1:11" ht="18" customHeight="1" x14ac:dyDescent="0.3">
      <c r="B15" s="2">
        <v>5</v>
      </c>
      <c r="C15" s="11"/>
      <c r="D15" s="11"/>
      <c r="E15" s="9"/>
      <c r="F15" s="29" t="s">
        <v>9</v>
      </c>
      <c r="G15" s="29"/>
      <c r="H15" s="81">
        <f>H11/H10</f>
        <v>88.5</v>
      </c>
      <c r="I15" s="81">
        <f>IFERROR(H13/I10,0)</f>
        <v>0</v>
      </c>
    </row>
    <row r="16" spans="1:11" ht="18" customHeight="1" x14ac:dyDescent="0.3">
      <c r="B16" s="2">
        <v>6</v>
      </c>
      <c r="C16" s="11"/>
      <c r="D16" s="11"/>
      <c r="E16" s="9"/>
      <c r="F16" s="29"/>
      <c r="G16" s="29"/>
      <c r="H16" s="81"/>
      <c r="I16" s="81"/>
    </row>
    <row r="17" spans="2:9" ht="18" customHeight="1" x14ac:dyDescent="0.3">
      <c r="B17" s="2">
        <v>7</v>
      </c>
      <c r="C17" s="11"/>
      <c r="D17" s="11"/>
      <c r="E17" s="9"/>
      <c r="F17" s="29" t="s">
        <v>10</v>
      </c>
      <c r="G17" s="29"/>
      <c r="H17" s="42">
        <v>30</v>
      </c>
      <c r="I17" s="42"/>
    </row>
    <row r="18" spans="2:9" ht="18" customHeight="1" x14ac:dyDescent="0.3">
      <c r="B18" s="2">
        <v>8</v>
      </c>
      <c r="C18" s="11"/>
      <c r="D18" s="11"/>
      <c r="E18" s="9"/>
      <c r="F18" s="29"/>
      <c r="G18" s="29"/>
      <c r="H18" s="42"/>
      <c r="I18" s="42"/>
    </row>
    <row r="19" spans="2:9" ht="18" customHeight="1" x14ac:dyDescent="0.3">
      <c r="B19" s="2">
        <v>9</v>
      </c>
      <c r="C19" s="11"/>
      <c r="D19" s="11"/>
      <c r="E19" s="9"/>
      <c r="F19" s="29" t="s">
        <v>11</v>
      </c>
      <c r="G19" s="29"/>
      <c r="H19" s="41"/>
      <c r="I19" s="41"/>
    </row>
    <row r="20" spans="2:9" ht="18" customHeight="1" x14ac:dyDescent="0.3">
      <c r="B20" s="2">
        <v>10</v>
      </c>
      <c r="C20" s="11"/>
      <c r="D20" s="11"/>
      <c r="E20" s="9"/>
      <c r="F20" s="29"/>
      <c r="G20" s="29"/>
      <c r="H20" s="41"/>
      <c r="I20" s="41"/>
    </row>
    <row r="21" spans="2:9" ht="18" customHeight="1" x14ac:dyDescent="0.3">
      <c r="B21" s="2">
        <v>11</v>
      </c>
      <c r="C21" s="11"/>
      <c r="D21" s="11"/>
      <c r="E21" s="9"/>
      <c r="F21" s="37" t="s">
        <v>15</v>
      </c>
      <c r="G21" s="37"/>
      <c r="H21" s="80">
        <f>H17*H15</f>
        <v>2655</v>
      </c>
      <c r="I21" s="80">
        <f>H19*I15</f>
        <v>0</v>
      </c>
    </row>
    <row r="22" spans="2:9" ht="18" customHeight="1" x14ac:dyDescent="0.3">
      <c r="B22" s="2">
        <v>12</v>
      </c>
      <c r="C22" s="11"/>
      <c r="D22" s="11"/>
      <c r="E22" s="9"/>
      <c r="F22" s="37"/>
      <c r="G22" s="37"/>
      <c r="H22" s="80"/>
      <c r="I22" s="80"/>
    </row>
    <row r="23" spans="2:9" ht="18" customHeight="1" x14ac:dyDescent="0.3">
      <c r="B23" s="2">
        <v>13</v>
      </c>
      <c r="C23" s="11"/>
      <c r="D23" s="11"/>
      <c r="E23" s="9"/>
      <c r="F23" s="48" t="s">
        <v>16</v>
      </c>
      <c r="G23" s="48"/>
      <c r="H23" s="92">
        <f>H21+I21</f>
        <v>2655</v>
      </c>
      <c r="I23" s="92"/>
    </row>
    <row r="24" spans="2:9" ht="18" customHeight="1" thickBot="1" x14ac:dyDescent="0.35">
      <c r="B24" s="2">
        <v>14</v>
      </c>
      <c r="C24" s="11"/>
      <c r="D24" s="11"/>
      <c r="E24" s="9"/>
      <c r="F24" s="48"/>
      <c r="G24" s="48"/>
      <c r="H24" s="93"/>
      <c r="I24" s="93"/>
    </row>
    <row r="25" spans="2:9" ht="18" customHeight="1" x14ac:dyDescent="0.3">
      <c r="B25" s="2">
        <v>15</v>
      </c>
      <c r="C25" s="11"/>
      <c r="D25" s="11"/>
      <c r="E25" s="9"/>
      <c r="F25" s="74" t="s">
        <v>14</v>
      </c>
      <c r="G25" s="75"/>
      <c r="H25" s="76">
        <f>H11-H23</f>
        <v>-1836.375</v>
      </c>
      <c r="I25" s="77"/>
    </row>
    <row r="26" spans="2:9" ht="18" customHeight="1" thickBot="1" x14ac:dyDescent="0.35">
      <c r="B26" s="2">
        <v>16</v>
      </c>
      <c r="C26" s="11"/>
      <c r="D26" s="11"/>
      <c r="E26" s="9"/>
      <c r="F26" s="74"/>
      <c r="G26" s="75"/>
      <c r="H26" s="78"/>
      <c r="I26" s="79"/>
    </row>
    <row r="27" spans="2:9" ht="18" customHeight="1" thickBot="1" x14ac:dyDescent="0.35">
      <c r="B27" s="2">
        <v>17</v>
      </c>
      <c r="C27" s="11"/>
      <c r="D27" s="11"/>
      <c r="E27" s="9"/>
    </row>
    <row r="28" spans="2:9" ht="18" customHeight="1" thickTop="1" x14ac:dyDescent="0.3">
      <c r="B28" s="2">
        <v>18</v>
      </c>
      <c r="C28" s="11"/>
      <c r="D28" s="11"/>
      <c r="E28" s="9"/>
      <c r="G28" s="84" t="s">
        <v>29</v>
      </c>
      <c r="H28" s="85"/>
      <c r="I28" s="86"/>
    </row>
    <row r="29" spans="2:9" ht="18" customHeight="1" x14ac:dyDescent="0.3">
      <c r="B29" s="2">
        <v>19</v>
      </c>
      <c r="C29" s="11"/>
      <c r="D29" s="11"/>
      <c r="E29" s="9"/>
      <c r="G29" s="87"/>
      <c r="H29" s="61"/>
      <c r="I29" s="88"/>
    </row>
    <row r="30" spans="2:9" ht="18" customHeight="1" x14ac:dyDescent="0.3">
      <c r="B30" s="2">
        <v>20</v>
      </c>
      <c r="C30" s="11"/>
      <c r="D30" s="11"/>
      <c r="E30" s="9"/>
      <c r="G30" s="87"/>
      <c r="H30" s="61"/>
      <c r="I30" s="88"/>
    </row>
    <row r="31" spans="2:9" ht="18" customHeight="1" x14ac:dyDescent="0.3">
      <c r="B31" s="2">
        <v>21</v>
      </c>
      <c r="C31" s="11"/>
      <c r="D31" s="11"/>
      <c r="E31" s="9"/>
      <c r="G31" s="87"/>
      <c r="H31" s="61"/>
      <c r="I31" s="88"/>
    </row>
    <row r="32" spans="2:9" ht="18" customHeight="1" x14ac:dyDescent="0.3">
      <c r="B32" s="2">
        <v>22</v>
      </c>
      <c r="C32" s="11"/>
      <c r="D32" s="11"/>
      <c r="E32" s="9"/>
      <c r="G32" s="87"/>
      <c r="H32" s="61"/>
      <c r="I32" s="88"/>
    </row>
    <row r="33" spans="2:9" ht="18" customHeight="1" x14ac:dyDescent="0.3">
      <c r="B33" s="2">
        <v>23</v>
      </c>
      <c r="C33" s="11"/>
      <c r="D33" s="11"/>
      <c r="E33" s="9"/>
      <c r="G33" s="87"/>
      <c r="H33" s="61"/>
      <c r="I33" s="88"/>
    </row>
    <row r="34" spans="2:9" ht="18" customHeight="1" x14ac:dyDescent="0.3">
      <c r="B34" s="2">
        <v>24</v>
      </c>
      <c r="C34" s="11"/>
      <c r="D34" s="11"/>
      <c r="E34" s="9"/>
      <c r="G34" s="87"/>
      <c r="H34" s="61"/>
      <c r="I34" s="88"/>
    </row>
    <row r="35" spans="2:9" ht="18" customHeight="1" x14ac:dyDescent="0.3">
      <c r="B35" s="2">
        <v>25</v>
      </c>
      <c r="C35" s="11"/>
      <c r="D35" s="11"/>
      <c r="E35" s="9"/>
      <c r="G35" s="87"/>
      <c r="H35" s="61"/>
      <c r="I35" s="88"/>
    </row>
    <row r="36" spans="2:9" ht="18" customHeight="1" x14ac:dyDescent="0.3">
      <c r="B36" s="2">
        <v>26</v>
      </c>
      <c r="C36" s="11"/>
      <c r="D36" s="11"/>
      <c r="E36" s="9"/>
      <c r="G36" s="87"/>
      <c r="H36" s="61"/>
      <c r="I36" s="88"/>
    </row>
    <row r="37" spans="2:9" ht="18" customHeight="1" x14ac:dyDescent="0.3">
      <c r="B37" s="3">
        <v>27</v>
      </c>
      <c r="C37" s="11"/>
      <c r="D37" s="11"/>
      <c r="E37" s="9"/>
      <c r="G37" s="87"/>
      <c r="H37" s="61"/>
      <c r="I37" s="88"/>
    </row>
    <row r="38" spans="2:9" ht="18" customHeight="1" x14ac:dyDescent="0.3">
      <c r="B38" s="3">
        <v>28</v>
      </c>
      <c r="C38" s="11"/>
      <c r="D38" s="11"/>
      <c r="E38" s="9"/>
      <c r="G38" s="87"/>
      <c r="H38" s="61"/>
      <c r="I38" s="88"/>
    </row>
    <row r="39" spans="2:9" ht="18" customHeight="1" thickBot="1" x14ac:dyDescent="0.35">
      <c r="B39" s="3">
        <v>29</v>
      </c>
      <c r="C39" s="11"/>
      <c r="D39" s="11"/>
      <c r="E39" s="9"/>
      <c r="G39" s="89"/>
      <c r="H39" s="90"/>
      <c r="I39" s="91"/>
    </row>
    <row r="40" spans="2:9" ht="18" customHeight="1" thickTop="1" x14ac:dyDescent="0.3">
      <c r="B40" s="3">
        <v>30</v>
      </c>
      <c r="C40" s="11"/>
      <c r="D40" s="11"/>
      <c r="E40" s="9"/>
    </row>
    <row r="41" spans="2:9" ht="18" customHeight="1" x14ac:dyDescent="0.3">
      <c r="B41" s="3">
        <v>31</v>
      </c>
      <c r="C41" s="11"/>
      <c r="D41" s="11"/>
      <c r="E41" s="9"/>
    </row>
    <row r="42" spans="2:9" ht="18" customHeight="1" x14ac:dyDescent="0.3">
      <c r="B42" s="4" t="s">
        <v>4</v>
      </c>
      <c r="C42" s="17">
        <f>SUM(C11:C41)</f>
        <v>9.25</v>
      </c>
      <c r="D42" s="17">
        <f>SUM(D11:D41)</f>
        <v>0</v>
      </c>
      <c r="E42" s="10"/>
    </row>
    <row r="44" spans="2:9" x14ac:dyDescent="0.3">
      <c r="B44" s="56" t="s">
        <v>19</v>
      </c>
      <c r="C44" s="56"/>
      <c r="D44" s="56"/>
      <c r="E44" s="56"/>
      <c r="F44" s="56"/>
      <c r="G44" s="56"/>
      <c r="H44" s="56"/>
      <c r="I44" s="56"/>
    </row>
  </sheetData>
  <sheetProtection algorithmName="SHA-512" hashValue="UhsIas1TIhkGR8MMpjklHNHo0CF6s+E6JCDRzBdKV+IUi+bx/CBOoNmV+3N9zKYSVJy4vB10YZUpKGzPSThr6w==" saltValue="GlBnXBUqS2ezUI9k0va7yg==" spinCount="100000" sheet="1" objects="1" scenarios="1"/>
  <mergeCells count="33">
    <mergeCell ref="H23:I24"/>
    <mergeCell ref="A1:I1"/>
    <mergeCell ref="B3:D3"/>
    <mergeCell ref="B4:D4"/>
    <mergeCell ref="B6:D7"/>
    <mergeCell ref="H21:H22"/>
    <mergeCell ref="I21:I22"/>
    <mergeCell ref="H19:I20"/>
    <mergeCell ref="F19:G20"/>
    <mergeCell ref="F21:G22"/>
    <mergeCell ref="H15:H16"/>
    <mergeCell ref="I15:I16"/>
    <mergeCell ref="H17:I18"/>
    <mergeCell ref="F17:G18"/>
    <mergeCell ref="H11:I12"/>
    <mergeCell ref="B9:D9"/>
    <mergeCell ref="F15:G16"/>
    <mergeCell ref="B44:I44"/>
    <mergeCell ref="A2:I2"/>
    <mergeCell ref="E3:I3"/>
    <mergeCell ref="E4:I4"/>
    <mergeCell ref="B5:H5"/>
    <mergeCell ref="G6:H7"/>
    <mergeCell ref="B8:I8"/>
    <mergeCell ref="F23:G24"/>
    <mergeCell ref="E6:F7"/>
    <mergeCell ref="F25:G26"/>
    <mergeCell ref="H25:I26"/>
    <mergeCell ref="F10:G10"/>
    <mergeCell ref="F11:G12"/>
    <mergeCell ref="F13:G14"/>
    <mergeCell ref="H13:I14"/>
    <mergeCell ref="G28:I39"/>
  </mergeCells>
  <dataValidations count="1">
    <dataValidation type="list" showErrorMessage="1" promptTitle="OUI ou NON" prompt="OUI_x000a_NON" sqref="E6:F7">
      <formula1>$I$5:$I$6</formula1>
    </dataValidation>
  </dataValidations>
  <pageMargins left="0.11811023622047244" right="0.11811023622047244" top="0.19685039370078741" bottom="0.15748031496062992"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cours cassation heures</vt:lpstr>
      <vt:lpstr>cours cassation euro</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dc:creator>
  <cp:lastModifiedBy>atelier.hi@outlook.fr</cp:lastModifiedBy>
  <cp:lastPrinted>2021-08-30T12:21:05Z</cp:lastPrinted>
  <dcterms:created xsi:type="dcterms:W3CDTF">2016-09-29T06:29:00Z</dcterms:created>
  <dcterms:modified xsi:type="dcterms:W3CDTF">2024-06-27T20:39:08Z</dcterms:modified>
</cp:coreProperties>
</file>